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0" yWindow="-440" windowWidth="28800" windowHeight="18000" tabRatio="500" activeTab="5"/>
  </bookViews>
  <sheets>
    <sheet name="names" sheetId="1" r:id="rId1"/>
    <sheet name="words" sheetId="2" r:id="rId2"/>
    <sheet name="names 2" sheetId="3" r:id="rId3"/>
    <sheet name="names 3" sheetId="5" r:id="rId4"/>
    <sheet name="names 4" sheetId="6" r:id="rId5"/>
    <sheet name="names 5" sheetId="7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7" l="1"/>
  <c r="F13" i="7"/>
  <c r="G13" i="7"/>
  <c r="H13" i="7"/>
  <c r="I13" i="7"/>
  <c r="J13" i="7"/>
  <c r="K13" i="7"/>
  <c r="L13" i="7"/>
  <c r="D13" i="7"/>
  <c r="C13" i="7"/>
  <c r="B13" i="7"/>
  <c r="L6" i="7"/>
  <c r="L7" i="7"/>
  <c r="L8" i="7"/>
  <c r="K6" i="7"/>
  <c r="K7" i="7"/>
  <c r="K8" i="7"/>
  <c r="J6" i="7"/>
  <c r="J7" i="7"/>
  <c r="J8" i="7"/>
  <c r="I6" i="7"/>
  <c r="I7" i="7"/>
  <c r="I8" i="7"/>
  <c r="H6" i="7"/>
  <c r="H7" i="7"/>
  <c r="H8" i="7"/>
  <c r="G6" i="7"/>
  <c r="G7" i="7"/>
  <c r="G8" i="7"/>
  <c r="F6" i="7"/>
  <c r="F7" i="7"/>
  <c r="F8" i="7"/>
  <c r="E6" i="7"/>
  <c r="E7" i="7"/>
  <c r="E8" i="7"/>
  <c r="D6" i="7"/>
  <c r="D7" i="7"/>
  <c r="D8" i="7"/>
  <c r="C6" i="7"/>
  <c r="C7" i="7"/>
  <c r="C8" i="7"/>
  <c r="B6" i="7"/>
  <c r="B7" i="7"/>
  <c r="B8" i="7"/>
  <c r="L4" i="7"/>
  <c r="K4" i="7"/>
  <c r="J4" i="7"/>
  <c r="I4" i="7"/>
  <c r="H4" i="7"/>
  <c r="G4" i="7"/>
  <c r="F4" i="7"/>
  <c r="E4" i="7"/>
  <c r="D4" i="7"/>
  <c r="C4" i="7"/>
  <c r="B4" i="7"/>
  <c r="C8" i="6"/>
  <c r="D8" i="6"/>
  <c r="E8" i="6"/>
  <c r="F8" i="6"/>
  <c r="G8" i="6"/>
  <c r="H8" i="6"/>
  <c r="I8" i="6"/>
  <c r="J8" i="6"/>
  <c r="K8" i="6"/>
  <c r="L8" i="6"/>
  <c r="M8" i="6"/>
  <c r="N8" i="6"/>
  <c r="B8" i="6"/>
  <c r="N7" i="6"/>
  <c r="M7" i="6"/>
  <c r="L7" i="6"/>
  <c r="K7" i="6"/>
  <c r="J7" i="6"/>
  <c r="I7" i="6"/>
  <c r="H7" i="6"/>
  <c r="G7" i="6"/>
  <c r="F7" i="6"/>
  <c r="E7" i="6"/>
  <c r="D7" i="6"/>
  <c r="C7" i="6"/>
  <c r="B7" i="6"/>
  <c r="N6" i="6"/>
  <c r="M6" i="6"/>
  <c r="L6" i="6"/>
  <c r="K6" i="6"/>
  <c r="J6" i="6"/>
  <c r="I6" i="6"/>
  <c r="H6" i="6"/>
  <c r="G6" i="6"/>
  <c r="F6" i="6"/>
  <c r="E6" i="6"/>
  <c r="D6" i="6"/>
  <c r="C6" i="6"/>
  <c r="B6" i="6"/>
  <c r="N4" i="6"/>
  <c r="C4" i="6"/>
  <c r="D4" i="6"/>
  <c r="E4" i="6"/>
  <c r="F4" i="6"/>
  <c r="G4" i="6"/>
  <c r="H4" i="6"/>
  <c r="I4" i="6"/>
  <c r="J4" i="6"/>
  <c r="K4" i="6"/>
  <c r="L4" i="6"/>
  <c r="M4" i="6"/>
  <c r="B4" i="6"/>
  <c r="M19" i="5"/>
  <c r="N19" i="5"/>
  <c r="M11" i="5"/>
  <c r="N11" i="5"/>
  <c r="D19" i="3"/>
  <c r="E19" i="3"/>
  <c r="F19" i="3"/>
  <c r="G19" i="3"/>
  <c r="H19" i="3"/>
  <c r="I19" i="3"/>
  <c r="J19" i="3"/>
  <c r="K19" i="3"/>
  <c r="L19" i="3"/>
  <c r="M19" i="3"/>
  <c r="N19" i="3"/>
  <c r="C19" i="3"/>
  <c r="B19" i="3"/>
  <c r="F11" i="3"/>
  <c r="G11" i="3"/>
  <c r="N11" i="3"/>
  <c r="M11" i="3"/>
  <c r="C11" i="5"/>
  <c r="C19" i="5"/>
  <c r="D11" i="5"/>
  <c r="D19" i="5"/>
  <c r="E11" i="5"/>
  <c r="E19" i="5"/>
  <c r="F11" i="5"/>
  <c r="F19" i="5"/>
  <c r="G11" i="5"/>
  <c r="G19" i="5"/>
  <c r="H11" i="5"/>
  <c r="H19" i="5"/>
  <c r="I11" i="5"/>
  <c r="I19" i="5"/>
  <c r="J11" i="5"/>
  <c r="J19" i="5"/>
  <c r="K11" i="5"/>
  <c r="K19" i="5"/>
  <c r="L11" i="5"/>
  <c r="L19" i="5"/>
  <c r="B11" i="5"/>
  <c r="B19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P11" i="5"/>
  <c r="C11" i="3"/>
  <c r="D11" i="3"/>
  <c r="E11" i="3"/>
  <c r="H11" i="3"/>
  <c r="I11" i="3"/>
  <c r="J11" i="3"/>
  <c r="K11" i="3"/>
  <c r="L11" i="3"/>
  <c r="B11" i="3"/>
</calcChain>
</file>

<file path=xl/sharedStrings.xml><?xml version="1.0" encoding="utf-8"?>
<sst xmlns="http://schemas.openxmlformats.org/spreadsheetml/2006/main" count="137" uniqueCount="41">
  <si>
    <t>Name</t>
  </si>
  <si>
    <t>Frequency</t>
  </si>
  <si>
    <t>Puck</t>
  </si>
  <si>
    <t>Quince</t>
  </si>
  <si>
    <t>Oberon</t>
  </si>
  <si>
    <t>Titania</t>
  </si>
  <si>
    <t>Hippolyta</t>
  </si>
  <si>
    <t>Bottom</t>
  </si>
  <si>
    <t>Demetrius</t>
  </si>
  <si>
    <t>Helena</t>
  </si>
  <si>
    <t>Hermia</t>
  </si>
  <si>
    <t>Lysander</t>
  </si>
  <si>
    <t>Theseus</t>
  </si>
  <si>
    <t>Segment</t>
  </si>
  <si>
    <t>Total</t>
  </si>
  <si>
    <t>instances of names in spoken dialogue</t>
  </si>
  <si>
    <t>how many lines each gets</t>
  </si>
  <si>
    <t>Egeus</t>
  </si>
  <si>
    <t>Others -&gt;</t>
  </si>
  <si>
    <t>Flute</t>
  </si>
  <si>
    <t>Snout</t>
  </si>
  <si>
    <t>Snug</t>
  </si>
  <si>
    <t>Starveling</t>
  </si>
  <si>
    <t>Fairy</t>
  </si>
  <si>
    <t>Cobweb</t>
  </si>
  <si>
    <t>Mustardseed</t>
  </si>
  <si>
    <t>Peaseblossom</t>
  </si>
  <si>
    <t>Moth</t>
  </si>
  <si>
    <t>Pyramus</t>
  </si>
  <si>
    <t>Philostrate</t>
  </si>
  <si>
    <t>Moonshine</t>
  </si>
  <si>
    <t>Lion</t>
  </si>
  <si>
    <t>Prologue</t>
  </si>
  <si>
    <t>Wall</t>
  </si>
  <si>
    <t>Act 1 Scene 1</t>
  </si>
  <si>
    <t>Thisby</t>
  </si>
  <si>
    <t>Lines Spoken</t>
  </si>
  <si>
    <t>Name Spoken</t>
  </si>
  <si>
    <t>Subtracted</t>
  </si>
  <si>
    <t>Percent Lines</t>
  </si>
  <si>
    <t>Percent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</si>
</sst>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Midsummer</a:t>
            </a:r>
            <a:r>
              <a:rPr lang="en-US" baseline="0"/>
              <a:t> Night's Dream Name Frequency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names!$B$1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names!$A$2:$A$12</c:f>
              <c:strCache>
                <c:ptCount val="11"/>
                <c:pt idx="0">
                  <c:v>Puck</c:v>
                </c:pt>
                <c:pt idx="1">
                  <c:v>Quince</c:v>
                </c:pt>
                <c:pt idx="2">
                  <c:v>Oberon</c:v>
                </c:pt>
                <c:pt idx="3">
                  <c:v>Titania</c:v>
                </c:pt>
                <c:pt idx="4">
                  <c:v>Hippolyta</c:v>
                </c:pt>
                <c:pt idx="5">
                  <c:v>Bottom</c:v>
                </c:pt>
                <c:pt idx="6">
                  <c:v>Demetrius</c:v>
                </c:pt>
                <c:pt idx="7">
                  <c:v>Lysander</c:v>
                </c:pt>
                <c:pt idx="8">
                  <c:v>Hermia</c:v>
                </c:pt>
                <c:pt idx="9">
                  <c:v>Helena</c:v>
                </c:pt>
                <c:pt idx="10">
                  <c:v>Theseus</c:v>
                </c:pt>
              </c:strCache>
            </c:strRef>
          </c:cat>
          <c:val>
            <c:numRef>
              <c:f>names!$B$2:$B$12</c:f>
              <c:numCache>
                <c:formatCode>General</c:formatCode>
                <c:ptCount val="11"/>
                <c:pt idx="0">
                  <c:v>49.0</c:v>
                </c:pt>
                <c:pt idx="1">
                  <c:v>53.0</c:v>
                </c:pt>
                <c:pt idx="2">
                  <c:v>44.0</c:v>
                </c:pt>
                <c:pt idx="3">
                  <c:v>41.0</c:v>
                </c:pt>
                <c:pt idx="4">
                  <c:v>26.0</c:v>
                </c:pt>
                <c:pt idx="5">
                  <c:v>69.0</c:v>
                </c:pt>
                <c:pt idx="6">
                  <c:v>101.0</c:v>
                </c:pt>
                <c:pt idx="7">
                  <c:v>100.0</c:v>
                </c:pt>
                <c:pt idx="8">
                  <c:v>96.0</c:v>
                </c:pt>
                <c:pt idx="9">
                  <c:v>69.0</c:v>
                </c:pt>
                <c:pt idx="10">
                  <c:v>67.0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785112"/>
        <c:axId val="-2146859544"/>
      </c:barChart>
      <c:catAx>
        <c:axId val="-214678511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6859544"/>
        <c:crosses val="autoZero"/>
        <c:auto val="1"/>
        <c:lblAlgn val="ctr"/>
        <c:lblOffset val="100"/>
        <c:noMultiLvlLbl val="0"/>
      </c:catAx>
      <c:valAx>
        <c:axId val="-2146859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785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Instances</a:t>
            </a:r>
            <a:r>
              <a:rPr lang="en-US" baseline="0"/>
              <a:t> of Name Spoken Aloud by Scene in A Midsummer Night's Dream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 1 Scene 1</c:v>
          </c:tx>
          <c:spPr>
            <a:solidFill>
              <a:schemeClr val="accent2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2'!$B$2:$N$2</c:f>
              <c:numCache>
                <c:formatCode>General</c:formatCode>
                <c:ptCount val="13"/>
                <c:pt idx="0">
                  <c:v>19.0</c:v>
                </c:pt>
                <c:pt idx="1">
                  <c:v>10.0</c:v>
                </c:pt>
                <c:pt idx="2">
                  <c:v>15.0</c:v>
                </c:pt>
                <c:pt idx="3">
                  <c:v>6.0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3.0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"/>
          <c:order val="1"/>
          <c:tx>
            <c:v>Act 1 Scene 2</c:v>
          </c:tx>
          <c:spPr>
            <a:solidFill>
              <a:schemeClr val="accent6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2'!$B$3:$N$3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5.0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10.0</c:v>
                </c:pt>
                <c:pt idx="12">
                  <c:v>8.0</c:v>
                </c:pt>
              </c:numCache>
            </c:numRef>
          </c:val>
        </c:ser>
        <c:ser>
          <c:idx val="2"/>
          <c:order val="2"/>
          <c:tx>
            <c:v>Act 2 Scene 1</c:v>
          </c:tx>
          <c:spPr>
            <a:solidFill>
              <a:srgbClr val="FFFF00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2'!$B$4:$N$4</c:f>
              <c:numCache>
                <c:formatCode>General</c:formatCode>
                <c:ptCount val="13"/>
                <c:pt idx="0">
                  <c:v>2.0</c:v>
                </c:pt>
                <c:pt idx="1">
                  <c:v>1.0</c:v>
                </c:pt>
                <c:pt idx="2">
                  <c:v>2.0</c:v>
                </c:pt>
                <c:pt idx="3">
                  <c:v>0.0</c:v>
                </c:pt>
                <c:pt idx="4">
                  <c:v>3.0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  <c:pt idx="8">
                  <c:v>6.0</c:v>
                </c:pt>
                <c:pt idx="9">
                  <c:v>5.0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3"/>
          <c:order val="3"/>
          <c:tx>
            <c:v>Act 2 Scene 2</c:v>
          </c:tx>
          <c:spPr>
            <a:solidFill>
              <a:schemeClr val="accent3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2'!$B$5:$N$5</c:f>
              <c:numCache>
                <c:formatCode>General</c:formatCode>
                <c:ptCount val="13"/>
                <c:pt idx="0">
                  <c:v>4.0</c:v>
                </c:pt>
                <c:pt idx="1">
                  <c:v>12.0</c:v>
                </c:pt>
                <c:pt idx="2">
                  <c:v>11.0</c:v>
                </c:pt>
                <c:pt idx="3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4"/>
          <c:order val="4"/>
          <c:tx>
            <c:v>Act 3 Scene 1</c:v>
          </c:tx>
          <c:spPr>
            <a:solidFill>
              <a:srgbClr val="008000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2'!$B$6:$N$6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5.0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15.0</c:v>
                </c:pt>
                <c:pt idx="12">
                  <c:v>8.0</c:v>
                </c:pt>
              </c:numCache>
            </c:numRef>
          </c:val>
        </c:ser>
        <c:ser>
          <c:idx val="5"/>
          <c:order val="5"/>
          <c:tx>
            <c:v>Act 3 Scene 2</c:v>
          </c:tx>
          <c:spPr>
            <a:solidFill>
              <a:schemeClr val="accent5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2'!$B$7:$N$7</c:f>
              <c:numCache>
                <c:formatCode>General</c:formatCode>
                <c:ptCount val="13"/>
                <c:pt idx="0">
                  <c:v>12.0</c:v>
                </c:pt>
                <c:pt idx="1">
                  <c:v>16.0</c:v>
                </c:pt>
                <c:pt idx="2">
                  <c:v>11.0</c:v>
                </c:pt>
                <c:pt idx="3">
                  <c:v>12.0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2.0</c:v>
                </c:pt>
                <c:pt idx="10">
                  <c:v>0.0</c:v>
                </c:pt>
                <c:pt idx="11">
                  <c:v>2.0</c:v>
                </c:pt>
                <c:pt idx="12">
                  <c:v>0.0</c:v>
                </c:pt>
              </c:numCache>
            </c:numRef>
          </c:val>
        </c:ser>
        <c:ser>
          <c:idx val="6"/>
          <c:order val="6"/>
          <c:tx>
            <c:v>Act 4 Scene 1</c:v>
          </c:tx>
          <c:spPr>
            <a:solidFill>
              <a:schemeClr val="accent1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2'!$B$8:$N$8</c:f>
              <c:numCache>
                <c:formatCode>General</c:formatCode>
                <c:ptCount val="13"/>
                <c:pt idx="0">
                  <c:v>3.0</c:v>
                </c:pt>
                <c:pt idx="1">
                  <c:v>1.0</c:v>
                </c:pt>
                <c:pt idx="2">
                  <c:v>4.0</c:v>
                </c:pt>
                <c:pt idx="3">
                  <c:v>4.0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1.0</c:v>
                </c:pt>
                <c:pt idx="8">
                  <c:v>1.0</c:v>
                </c:pt>
                <c:pt idx="9">
                  <c:v>2.0</c:v>
                </c:pt>
                <c:pt idx="10">
                  <c:v>2.0</c:v>
                </c:pt>
                <c:pt idx="11">
                  <c:v>1.0</c:v>
                </c:pt>
                <c:pt idx="12">
                  <c:v>0.0</c:v>
                </c:pt>
              </c:numCache>
            </c:numRef>
          </c:val>
        </c:ser>
        <c:ser>
          <c:idx val="7"/>
          <c:order val="7"/>
          <c:tx>
            <c:v>Act 4 Scene 2</c:v>
          </c:tx>
          <c:spPr>
            <a:solidFill>
              <a:schemeClr val="tx2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2'!$B$9:$N$9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4.0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3.0</c:v>
                </c:pt>
                <c:pt idx="12">
                  <c:v>1.0</c:v>
                </c:pt>
              </c:numCache>
            </c:numRef>
          </c:val>
        </c:ser>
        <c:ser>
          <c:idx val="8"/>
          <c:order val="8"/>
          <c:tx>
            <c:v>Act 5 Scene 1</c:v>
          </c:tx>
          <c:spPr>
            <a:solidFill>
              <a:schemeClr val="accent4"/>
            </a:solidFill>
          </c:spPr>
          <c:invertIfNegative val="0"/>
          <c:cat>
            <c:strRef>
              <c:f>'names 2'!$B$1:$N$1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2'!$B$10:$N$10</c:f>
              <c:numCache>
                <c:formatCode>General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13.0</c:v>
                </c:pt>
                <c:pt idx="12">
                  <c:v>12.0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-2120674568"/>
        <c:axId val="-2120374840"/>
      </c:barChart>
      <c:catAx>
        <c:axId val="-21206745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0374840"/>
        <c:crosses val="autoZero"/>
        <c:auto val="1"/>
        <c:lblAlgn val="ctr"/>
        <c:lblOffset val="100"/>
        <c:noMultiLvlLbl val="0"/>
      </c:catAx>
      <c:valAx>
        <c:axId val="-2120374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0674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Instances of Name Spoken Aloud in Midsummer</a:t>
            </a:r>
            <a:r>
              <a:rPr lang="en-US" baseline="0"/>
              <a:t> Night's Dream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'names 2'!$B$18:$N$18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2'!$B$19:$N$19</c:f>
              <c:numCache>
                <c:formatCode>General</c:formatCode>
                <c:ptCount val="13"/>
                <c:pt idx="0">
                  <c:v>40.0</c:v>
                </c:pt>
                <c:pt idx="1">
                  <c:v>40.0</c:v>
                </c:pt>
                <c:pt idx="2">
                  <c:v>43.0</c:v>
                </c:pt>
                <c:pt idx="3">
                  <c:v>24.0</c:v>
                </c:pt>
                <c:pt idx="4">
                  <c:v>9.0</c:v>
                </c:pt>
                <c:pt idx="5">
                  <c:v>13.0</c:v>
                </c:pt>
                <c:pt idx="6">
                  <c:v>8.0</c:v>
                </c:pt>
                <c:pt idx="7">
                  <c:v>5.0</c:v>
                </c:pt>
                <c:pt idx="8">
                  <c:v>8.0</c:v>
                </c:pt>
                <c:pt idx="9">
                  <c:v>9.0</c:v>
                </c:pt>
                <c:pt idx="10">
                  <c:v>6.0</c:v>
                </c:pt>
                <c:pt idx="11">
                  <c:v>44.0</c:v>
                </c:pt>
                <c:pt idx="12">
                  <c:v>29.0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940120"/>
        <c:axId val="-2121747784"/>
      </c:barChart>
      <c:catAx>
        <c:axId val="-21219401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1747784"/>
        <c:crosses val="autoZero"/>
        <c:auto val="1"/>
        <c:lblAlgn val="ctr"/>
        <c:lblOffset val="100"/>
        <c:noMultiLvlLbl val="0"/>
      </c:catAx>
      <c:valAx>
        <c:axId val="-2121747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940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Spoken Lines by Character and Scene in A Misummer Night's Dream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 1 Scene 1</c:v>
          </c:tx>
          <c:spPr>
            <a:solidFill>
              <a:schemeClr val="accent2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3'!$B$2:$L$2</c:f>
              <c:numCache>
                <c:formatCode>General</c:formatCode>
                <c:ptCount val="11"/>
                <c:pt idx="0">
                  <c:v>1.0</c:v>
                </c:pt>
                <c:pt idx="1">
                  <c:v>11.0</c:v>
                </c:pt>
                <c:pt idx="2">
                  <c:v>17.0</c:v>
                </c:pt>
                <c:pt idx="3">
                  <c:v>6.0</c:v>
                </c:pt>
                <c:pt idx="4">
                  <c:v>9.0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</c:numCache>
            </c:numRef>
          </c:val>
        </c:ser>
        <c:ser>
          <c:idx val="1"/>
          <c:order val="1"/>
          <c:tx>
            <c:v>Act 1 Scene 2</c:v>
          </c:tx>
          <c:spPr>
            <a:solidFill>
              <a:schemeClr val="accent6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3'!$B$3:$L$3</c:f>
              <c:numCache>
                <c:formatCode>General</c:formatCode>
                <c:ptCount val="1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14.0</c:v>
                </c:pt>
                <c:pt idx="6">
                  <c:v>20.0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ser>
          <c:idx val="2"/>
          <c:order val="2"/>
          <c:tx>
            <c:v>Act 2 Scene 1</c:v>
          </c:tx>
          <c:spPr>
            <a:solidFill>
              <a:srgbClr val="FFFF00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3'!$B$4:$L$4</c:f>
              <c:numCache>
                <c:formatCode>General</c:formatCode>
                <c:ptCount val="11"/>
                <c:pt idx="0">
                  <c:v>6.0</c:v>
                </c:pt>
                <c:pt idx="1">
                  <c:v>0.0</c:v>
                </c:pt>
                <c:pt idx="2">
                  <c:v>0.0</c:v>
                </c:pt>
                <c:pt idx="3">
                  <c:v>6.0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7.0</c:v>
                </c:pt>
                <c:pt idx="8">
                  <c:v>11.0</c:v>
                </c:pt>
                <c:pt idx="9">
                  <c:v>6.0</c:v>
                </c:pt>
                <c:pt idx="10">
                  <c:v>0.0</c:v>
                </c:pt>
              </c:numCache>
            </c:numRef>
          </c:val>
        </c:ser>
        <c:ser>
          <c:idx val="3"/>
          <c:order val="3"/>
          <c:tx>
            <c:v>Act 2 Scene 2</c:v>
          </c:tx>
          <c:spPr>
            <a:solidFill>
              <a:schemeClr val="accent3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3'!$B$5:$L$5</c:f>
              <c:numCache>
                <c:formatCode>General</c:formatCode>
                <c:ptCount val="11"/>
                <c:pt idx="0">
                  <c:v>2.0</c:v>
                </c:pt>
                <c:pt idx="1">
                  <c:v>7.0</c:v>
                </c:pt>
                <c:pt idx="2">
                  <c:v>5.0</c:v>
                </c:pt>
                <c:pt idx="3">
                  <c:v>5.0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0.0</c:v>
                </c:pt>
              </c:numCache>
            </c:numRef>
          </c:val>
        </c:ser>
        <c:ser>
          <c:idx val="4"/>
          <c:order val="4"/>
          <c:tx>
            <c:v>Act 3 Scene 1</c:v>
          </c:tx>
          <c:spPr>
            <a:solidFill>
              <a:srgbClr val="008000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3'!$B$6:$L$6</c:f>
              <c:numCache>
                <c:formatCode>General</c:formatCode>
                <c:ptCount val="1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13.0</c:v>
                </c:pt>
                <c:pt idx="7">
                  <c:v>3.0</c:v>
                </c:pt>
                <c:pt idx="8">
                  <c:v>0.0</c:v>
                </c:pt>
                <c:pt idx="9">
                  <c:v>6.0</c:v>
                </c:pt>
                <c:pt idx="10">
                  <c:v>0.0</c:v>
                </c:pt>
              </c:numCache>
            </c:numRef>
          </c:val>
        </c:ser>
        <c:ser>
          <c:idx val="5"/>
          <c:order val="5"/>
          <c:tx>
            <c:v>Act 3 Scene 2</c:v>
          </c:tx>
          <c:spPr>
            <a:solidFill>
              <a:schemeClr val="accent5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3'!$B$7:$L$7</c:f>
              <c:numCache>
                <c:formatCode>General</c:formatCode>
                <c:ptCount val="11"/>
                <c:pt idx="0">
                  <c:v>21.0</c:v>
                </c:pt>
                <c:pt idx="1">
                  <c:v>22.0</c:v>
                </c:pt>
                <c:pt idx="2">
                  <c:v>24.0</c:v>
                </c:pt>
                <c:pt idx="3">
                  <c:v>17.0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18.0</c:v>
                </c:pt>
                <c:pt idx="8">
                  <c:v>10.0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ser>
          <c:idx val="6"/>
          <c:order val="6"/>
          <c:tx>
            <c:v>Act 4 Scene 1</c:v>
          </c:tx>
          <c:spPr>
            <a:solidFill>
              <a:schemeClr val="accent1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3'!$B$8:$L$8</c:f>
              <c:numCache>
                <c:formatCode>General</c:formatCode>
                <c:ptCount val="11"/>
                <c:pt idx="0">
                  <c:v>4.0</c:v>
                </c:pt>
                <c:pt idx="1">
                  <c:v>3.0</c:v>
                </c:pt>
                <c:pt idx="2">
                  <c:v>2.0</c:v>
                </c:pt>
                <c:pt idx="3">
                  <c:v>2.0</c:v>
                </c:pt>
                <c:pt idx="4">
                  <c:v>6.0</c:v>
                </c:pt>
                <c:pt idx="5">
                  <c:v>9.0</c:v>
                </c:pt>
                <c:pt idx="6">
                  <c:v>0.0</c:v>
                </c:pt>
                <c:pt idx="7">
                  <c:v>2.0</c:v>
                </c:pt>
                <c:pt idx="8">
                  <c:v>5.0</c:v>
                </c:pt>
                <c:pt idx="9">
                  <c:v>9.0</c:v>
                </c:pt>
                <c:pt idx="10">
                  <c:v>1.0</c:v>
                </c:pt>
              </c:numCache>
            </c:numRef>
          </c:val>
        </c:ser>
        <c:ser>
          <c:idx val="7"/>
          <c:order val="7"/>
          <c:tx>
            <c:v>Act 4 Scene 2</c:v>
          </c:tx>
          <c:spPr>
            <a:solidFill>
              <a:schemeClr val="tx2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3'!$B$9:$L$9</c:f>
              <c:numCache>
                <c:formatCode>General</c:formatCode>
                <c:ptCount val="1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3.0</c:v>
                </c:pt>
                <c:pt idx="6">
                  <c:v>5.0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ser>
          <c:idx val="8"/>
          <c:order val="8"/>
          <c:tx>
            <c:v>Act 5 Scene 1</c:v>
          </c:tx>
          <c:spPr>
            <a:solidFill>
              <a:schemeClr val="accent4"/>
            </a:solidFill>
          </c:spPr>
          <c:invertIfNegative val="0"/>
          <c:cat>
            <c:strRef>
              <c:f>'names 3'!$B$1:$L$1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3'!$B$10:$L$10</c:f>
              <c:numCache>
                <c:formatCode>General</c:formatCode>
                <c:ptCount val="11"/>
                <c:pt idx="0">
                  <c:v>14.0</c:v>
                </c:pt>
                <c:pt idx="1">
                  <c:v>7.0</c:v>
                </c:pt>
                <c:pt idx="2">
                  <c:v>0.0</c:v>
                </c:pt>
                <c:pt idx="3">
                  <c:v>0.0</c:v>
                </c:pt>
                <c:pt idx="4">
                  <c:v>33.0</c:v>
                </c:pt>
                <c:pt idx="5">
                  <c:v>1.0</c:v>
                </c:pt>
                <c:pt idx="6">
                  <c:v>0.0</c:v>
                </c:pt>
                <c:pt idx="7">
                  <c:v>2.0</c:v>
                </c:pt>
                <c:pt idx="8">
                  <c:v>0.0</c:v>
                </c:pt>
                <c:pt idx="9">
                  <c:v>1.0</c:v>
                </c:pt>
                <c:pt idx="10">
                  <c:v>12.0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41253416"/>
        <c:axId val="-2139413368"/>
      </c:barChart>
      <c:catAx>
        <c:axId val="21412534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9413368"/>
        <c:crosses val="autoZero"/>
        <c:auto val="1"/>
        <c:lblAlgn val="ctr"/>
        <c:lblOffset val="100"/>
        <c:noMultiLvlLbl val="0"/>
      </c:catAx>
      <c:valAx>
        <c:axId val="-2139413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Spoken Lines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1253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Spoken Lines by Character in A Midsummer Night's Dream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'names 3'!$B$18:$N$18</c:f>
              <c:strCache>
                <c:ptCount val="13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  <c:pt idx="11">
                  <c:v>Pyramus</c:v>
                </c:pt>
                <c:pt idx="12">
                  <c:v>Thisby</c:v>
                </c:pt>
              </c:strCache>
            </c:strRef>
          </c:cat>
          <c:val>
            <c:numRef>
              <c:f>'names 3'!$B$19:$N$19</c:f>
              <c:numCache>
                <c:formatCode>General</c:formatCode>
                <c:ptCount val="13"/>
                <c:pt idx="0">
                  <c:v>48.0</c:v>
                </c:pt>
                <c:pt idx="1">
                  <c:v>50.0</c:v>
                </c:pt>
                <c:pt idx="2">
                  <c:v>48.0</c:v>
                </c:pt>
                <c:pt idx="3">
                  <c:v>36.0</c:v>
                </c:pt>
                <c:pt idx="4">
                  <c:v>48.0</c:v>
                </c:pt>
                <c:pt idx="5">
                  <c:v>27.0</c:v>
                </c:pt>
                <c:pt idx="6">
                  <c:v>38.0</c:v>
                </c:pt>
                <c:pt idx="7">
                  <c:v>33.0</c:v>
                </c:pt>
                <c:pt idx="8">
                  <c:v>27.0</c:v>
                </c:pt>
                <c:pt idx="9">
                  <c:v>23.0</c:v>
                </c:pt>
                <c:pt idx="10">
                  <c:v>14.0</c:v>
                </c:pt>
                <c:pt idx="11">
                  <c:v>9.0</c:v>
                </c:pt>
                <c:pt idx="12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504968"/>
        <c:axId val="-2120779752"/>
      </c:barChart>
      <c:catAx>
        <c:axId val="-2121504968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0779752"/>
        <c:crosses val="autoZero"/>
        <c:auto val="1"/>
        <c:lblAlgn val="ctr"/>
        <c:lblOffset val="100"/>
        <c:noMultiLvlLbl val="0"/>
      </c:catAx>
      <c:valAx>
        <c:axId val="-2120779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504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Lines Spoken vs Name Spoken in Midsummer</a:t>
            </a:r>
            <a:r>
              <a:rPr lang="en-US" baseline="0"/>
              <a:t> Night's Dream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'names 5'!$B$12:$L$12</c:f>
              <c:strCache>
                <c:ptCount val="11"/>
                <c:pt idx="0">
                  <c:v>Demetrius</c:v>
                </c:pt>
                <c:pt idx="1">
                  <c:v>Lysander</c:v>
                </c:pt>
                <c:pt idx="2">
                  <c:v>Hermia</c:v>
                </c:pt>
                <c:pt idx="3">
                  <c:v>Helena</c:v>
                </c:pt>
                <c:pt idx="4">
                  <c:v>Theseus</c:v>
                </c:pt>
                <c:pt idx="5">
                  <c:v>Bottom</c:v>
                </c:pt>
                <c:pt idx="6">
                  <c:v>Quince</c:v>
                </c:pt>
                <c:pt idx="7">
                  <c:v>Puck</c:v>
                </c:pt>
                <c:pt idx="8">
                  <c:v>Oberon</c:v>
                </c:pt>
                <c:pt idx="9">
                  <c:v>Titania</c:v>
                </c:pt>
                <c:pt idx="10">
                  <c:v>Hippolyta</c:v>
                </c:pt>
              </c:strCache>
            </c:strRef>
          </c:cat>
          <c:val>
            <c:numRef>
              <c:f>'names 5'!$B$13:$L$13</c:f>
              <c:numCache>
                <c:formatCode>General</c:formatCode>
                <c:ptCount val="11"/>
                <c:pt idx="0">
                  <c:v>-0.0726729716276755</c:v>
                </c:pt>
                <c:pt idx="1">
                  <c:v>-0.0675709308113489</c:v>
                </c:pt>
                <c:pt idx="2">
                  <c:v>-0.0873071179691389</c:v>
                </c:pt>
                <c:pt idx="3">
                  <c:v>-0.0252364360378298</c:v>
                </c:pt>
                <c:pt idx="4">
                  <c:v>0.0785465405674465</c:v>
                </c:pt>
                <c:pt idx="5">
                  <c:v>0.00546291687406669</c:v>
                </c:pt>
                <c:pt idx="6">
                  <c:v>0.0579143852663016</c:v>
                </c:pt>
                <c:pt idx="7">
                  <c:v>0.0597934295669487</c:v>
                </c:pt>
                <c:pt idx="8">
                  <c:v>0.0298531607765057</c:v>
                </c:pt>
                <c:pt idx="9">
                  <c:v>0.0147710303633649</c:v>
                </c:pt>
                <c:pt idx="10">
                  <c:v>0.00644599303135888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874584"/>
        <c:axId val="-2121802040"/>
      </c:barChart>
      <c:catAx>
        <c:axId val="-21218745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1802040"/>
        <c:crosses val="autoZero"/>
        <c:auto val="1"/>
        <c:lblAlgn val="ctr"/>
        <c:lblOffset val="100"/>
        <c:noMultiLvlLbl val="0"/>
      </c:catAx>
      <c:valAx>
        <c:axId val="-2121802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874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6</xdr:row>
      <xdr:rowOff>114300</xdr:rowOff>
    </xdr:from>
    <xdr:to>
      <xdr:col>14</xdr:col>
      <xdr:colOff>317500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50</xdr:row>
      <xdr:rowOff>114300</xdr:rowOff>
    </xdr:from>
    <xdr:to>
      <xdr:col>20</xdr:col>
      <xdr:colOff>63500</xdr:colOff>
      <xdr:row>78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317500</xdr:colOff>
      <xdr:row>24</xdr:row>
      <xdr:rowOff>38100</xdr:rowOff>
    </xdr:from>
    <xdr:to>
      <xdr:col>17</xdr:col>
      <xdr:colOff>203200</xdr:colOff>
      <xdr:row>45</xdr:row>
      <xdr:rowOff>146050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698500</xdr:colOff>
      <xdr:row>14</xdr:row>
      <xdr:rowOff>114300</xdr:rowOff>
    </xdr:from>
    <xdr:to>
      <xdr:col>36</xdr:col>
      <xdr:colOff>698500</xdr:colOff>
      <xdr:row>42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21</xdr:row>
      <xdr:rowOff>0</xdr:rowOff>
    </xdr:from>
    <xdr:to>
      <xdr:col>15</xdr:col>
      <xdr:colOff>190500</xdr:colOff>
      <xdr:row>45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14</xdr:row>
      <xdr:rowOff>12700</xdr:rowOff>
    </xdr:from>
    <xdr:to>
      <xdr:col>18</xdr:col>
      <xdr:colOff>0</xdr:colOff>
      <xdr:row>40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L5" sqref="L5"/>
    </sheetView>
  </sheetViews>
  <sheetFormatPr baseColWidth="10" defaultRowHeight="15" x14ac:dyDescent="0"/>
  <sheetData>
    <row r="1" spans="1:2">
      <c r="A1" t="s">
        <v>0</v>
      </c>
      <c r="B1" t="s">
        <v>1</v>
      </c>
    </row>
    <row r="2" spans="1:2">
      <c r="A2" t="s">
        <v>2</v>
      </c>
      <c r="B2">
        <v>49</v>
      </c>
    </row>
    <row r="3" spans="1:2">
      <c r="A3" t="s">
        <v>3</v>
      </c>
      <c r="B3">
        <v>53</v>
      </c>
    </row>
    <row r="4" spans="1:2">
      <c r="A4" t="s">
        <v>4</v>
      </c>
      <c r="B4">
        <v>44</v>
      </c>
    </row>
    <row r="5" spans="1:2">
      <c r="A5" t="s">
        <v>5</v>
      </c>
      <c r="B5">
        <v>41</v>
      </c>
    </row>
    <row r="6" spans="1:2">
      <c r="A6" t="s">
        <v>6</v>
      </c>
      <c r="B6">
        <v>26</v>
      </c>
    </row>
    <row r="7" spans="1:2">
      <c r="A7" t="s">
        <v>7</v>
      </c>
      <c r="B7">
        <v>69</v>
      </c>
    </row>
    <row r="8" spans="1:2">
      <c r="A8" t="s">
        <v>8</v>
      </c>
      <c r="B8">
        <v>101</v>
      </c>
    </row>
    <row r="9" spans="1:2">
      <c r="A9" t="s">
        <v>11</v>
      </c>
      <c r="B9">
        <v>100</v>
      </c>
    </row>
    <row r="10" spans="1:2">
      <c r="A10" t="s">
        <v>10</v>
      </c>
      <c r="B10">
        <v>96</v>
      </c>
    </row>
    <row r="11" spans="1:2">
      <c r="A11" t="s">
        <v>9</v>
      </c>
      <c r="B11">
        <v>69</v>
      </c>
    </row>
    <row r="12" spans="1:2">
      <c r="A12" t="s">
        <v>12</v>
      </c>
      <c r="B12">
        <v>67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29" sqref="E29"/>
    </sheetView>
  </sheetViews>
  <sheetFormatPr baseColWidth="10" defaultRowHeight="15" x14ac:dyDescent="0"/>
  <sheetData>
    <row r="1" spans="1:14">
      <c r="A1" t="s">
        <v>13</v>
      </c>
      <c r="B1" t="s">
        <v>8</v>
      </c>
      <c r="C1" t="s">
        <v>11</v>
      </c>
      <c r="D1" t="s">
        <v>10</v>
      </c>
      <c r="E1" t="s">
        <v>9</v>
      </c>
      <c r="F1" t="s">
        <v>12</v>
      </c>
      <c r="G1" t="s">
        <v>7</v>
      </c>
      <c r="H1" t="s">
        <v>3</v>
      </c>
      <c r="I1" t="s">
        <v>2</v>
      </c>
      <c r="J1" t="s">
        <v>4</v>
      </c>
      <c r="K1" t="s">
        <v>5</v>
      </c>
      <c r="L1" t="s">
        <v>6</v>
      </c>
      <c r="M1" t="s">
        <v>28</v>
      </c>
      <c r="N1" t="s">
        <v>35</v>
      </c>
    </row>
    <row r="2" spans="1:14">
      <c r="A2">
        <v>1</v>
      </c>
      <c r="B2">
        <v>19</v>
      </c>
      <c r="C2">
        <v>10</v>
      </c>
      <c r="D2">
        <v>15</v>
      </c>
      <c r="E2">
        <v>6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3</v>
      </c>
      <c r="M2">
        <v>0</v>
      </c>
      <c r="N2">
        <v>0</v>
      </c>
    </row>
    <row r="3" spans="1:14">
      <c r="A3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2</v>
      </c>
      <c r="H3">
        <v>5</v>
      </c>
      <c r="I3">
        <v>0</v>
      </c>
      <c r="J3">
        <v>0</v>
      </c>
      <c r="K3">
        <v>0</v>
      </c>
      <c r="L3">
        <v>0</v>
      </c>
      <c r="M3">
        <v>10</v>
      </c>
      <c r="N3">
        <v>8</v>
      </c>
    </row>
    <row r="4" spans="1:14">
      <c r="A4">
        <v>3</v>
      </c>
      <c r="B4">
        <v>2</v>
      </c>
      <c r="C4">
        <v>1</v>
      </c>
      <c r="D4">
        <v>2</v>
      </c>
      <c r="E4">
        <v>0</v>
      </c>
      <c r="F4">
        <v>3</v>
      </c>
      <c r="G4">
        <v>0</v>
      </c>
      <c r="H4">
        <v>0</v>
      </c>
      <c r="I4">
        <v>2</v>
      </c>
      <c r="J4">
        <v>6</v>
      </c>
      <c r="K4">
        <v>5</v>
      </c>
      <c r="L4">
        <v>1</v>
      </c>
      <c r="M4">
        <v>0</v>
      </c>
      <c r="N4">
        <v>0</v>
      </c>
    </row>
    <row r="5" spans="1:14">
      <c r="A5">
        <v>4</v>
      </c>
      <c r="B5">
        <v>4</v>
      </c>
      <c r="C5">
        <v>12</v>
      </c>
      <c r="D5">
        <v>11</v>
      </c>
      <c r="E5">
        <v>2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</row>
    <row r="6" spans="1:14">
      <c r="A6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5</v>
      </c>
      <c r="H6">
        <v>1</v>
      </c>
      <c r="I6">
        <v>0</v>
      </c>
      <c r="J6">
        <v>0</v>
      </c>
      <c r="K6">
        <v>0</v>
      </c>
      <c r="L6">
        <v>0</v>
      </c>
      <c r="M6">
        <v>15</v>
      </c>
      <c r="N6">
        <v>8</v>
      </c>
    </row>
    <row r="7" spans="1:14">
      <c r="A7">
        <v>6</v>
      </c>
      <c r="B7">
        <v>12</v>
      </c>
      <c r="C7">
        <v>16</v>
      </c>
      <c r="D7">
        <v>11</v>
      </c>
      <c r="E7">
        <v>12</v>
      </c>
      <c r="F7">
        <v>1</v>
      </c>
      <c r="G7">
        <v>0</v>
      </c>
      <c r="H7">
        <v>0</v>
      </c>
      <c r="I7">
        <v>0</v>
      </c>
      <c r="J7">
        <v>0</v>
      </c>
      <c r="K7">
        <v>2</v>
      </c>
      <c r="L7">
        <v>0</v>
      </c>
      <c r="M7">
        <v>2</v>
      </c>
      <c r="N7">
        <v>0</v>
      </c>
    </row>
    <row r="8" spans="1:14">
      <c r="A8">
        <v>7</v>
      </c>
      <c r="B8">
        <v>3</v>
      </c>
      <c r="C8">
        <v>1</v>
      </c>
      <c r="D8">
        <v>4</v>
      </c>
      <c r="E8">
        <v>4</v>
      </c>
      <c r="F8">
        <v>2</v>
      </c>
      <c r="G8">
        <v>2</v>
      </c>
      <c r="H8">
        <v>2</v>
      </c>
      <c r="I8">
        <v>1</v>
      </c>
      <c r="J8">
        <v>1</v>
      </c>
      <c r="K8">
        <v>2</v>
      </c>
      <c r="L8">
        <v>2</v>
      </c>
      <c r="M8">
        <v>1</v>
      </c>
      <c r="N8">
        <v>0</v>
      </c>
    </row>
    <row r="9" spans="1:14">
      <c r="A9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>
        <v>3</v>
      </c>
      <c r="N9">
        <v>1</v>
      </c>
    </row>
    <row r="10" spans="1:14">
      <c r="A10">
        <v>9</v>
      </c>
      <c r="B10">
        <v>0</v>
      </c>
      <c r="C10">
        <v>0</v>
      </c>
      <c r="D10">
        <v>0</v>
      </c>
      <c r="E10">
        <v>0</v>
      </c>
      <c r="F10">
        <v>2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13</v>
      </c>
      <c r="N10">
        <v>12</v>
      </c>
    </row>
    <row r="11" spans="1:14">
      <c r="A11" t="s">
        <v>14</v>
      </c>
      <c r="B11">
        <f>SUM(B2:B10)</f>
        <v>40</v>
      </c>
      <c r="C11">
        <f t="shared" ref="C11:L11" si="0">SUM(C2:C10)</f>
        <v>40</v>
      </c>
      <c r="D11">
        <f t="shared" si="0"/>
        <v>43</v>
      </c>
      <c r="E11">
        <f t="shared" si="0"/>
        <v>24</v>
      </c>
      <c r="F11">
        <f>SUM(F2:F10)</f>
        <v>9</v>
      </c>
      <c r="G11">
        <f>SUM(G2:G10)</f>
        <v>13</v>
      </c>
      <c r="H11">
        <f t="shared" si="0"/>
        <v>8</v>
      </c>
      <c r="I11">
        <f t="shared" si="0"/>
        <v>5</v>
      </c>
      <c r="J11">
        <f t="shared" si="0"/>
        <v>8</v>
      </c>
      <c r="K11">
        <f t="shared" si="0"/>
        <v>9</v>
      </c>
      <c r="L11">
        <f t="shared" si="0"/>
        <v>6</v>
      </c>
      <c r="M11">
        <f>SUM(M2:M10)</f>
        <v>44</v>
      </c>
      <c r="N11">
        <f>SUM(N2:N10)</f>
        <v>29</v>
      </c>
    </row>
    <row r="16" spans="1:14">
      <c r="B16" t="s">
        <v>15</v>
      </c>
    </row>
    <row r="18" spans="2:14">
      <c r="B18" t="s">
        <v>8</v>
      </c>
      <c r="C18" t="s">
        <v>11</v>
      </c>
      <c r="D18" t="s">
        <v>10</v>
      </c>
      <c r="E18" t="s">
        <v>9</v>
      </c>
      <c r="F18" t="s">
        <v>12</v>
      </c>
      <c r="G18" t="s">
        <v>7</v>
      </c>
      <c r="H18" t="s">
        <v>3</v>
      </c>
      <c r="I18" t="s">
        <v>2</v>
      </c>
      <c r="J18" t="s">
        <v>4</v>
      </c>
      <c r="K18" t="s">
        <v>5</v>
      </c>
      <c r="L18" t="s">
        <v>6</v>
      </c>
      <c r="M18" t="s">
        <v>28</v>
      </c>
      <c r="N18" t="s">
        <v>35</v>
      </c>
    </row>
    <row r="19" spans="2:14">
      <c r="B19">
        <f>B11</f>
        <v>40</v>
      </c>
      <c r="C19">
        <f>C11</f>
        <v>40</v>
      </c>
      <c r="D19">
        <f t="shared" ref="D19:N19" si="1">D11</f>
        <v>43</v>
      </c>
      <c r="E19">
        <f t="shared" si="1"/>
        <v>24</v>
      </c>
      <c r="F19">
        <f t="shared" si="1"/>
        <v>9</v>
      </c>
      <c r="G19">
        <f t="shared" si="1"/>
        <v>13</v>
      </c>
      <c r="H19">
        <f t="shared" si="1"/>
        <v>8</v>
      </c>
      <c r="I19">
        <f t="shared" si="1"/>
        <v>5</v>
      </c>
      <c r="J19">
        <f t="shared" si="1"/>
        <v>8</v>
      </c>
      <c r="K19">
        <f t="shared" si="1"/>
        <v>9</v>
      </c>
      <c r="L19">
        <f t="shared" si="1"/>
        <v>6</v>
      </c>
      <c r="M19">
        <f t="shared" si="1"/>
        <v>44</v>
      </c>
      <c r="N19">
        <f t="shared" si="1"/>
        <v>29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activeCell="J11" sqref="J11"/>
    </sheetView>
  </sheetViews>
  <sheetFormatPr baseColWidth="10" defaultRowHeight="15" x14ac:dyDescent="0"/>
  <sheetData>
    <row r="1" spans="1:32">
      <c r="A1" s="1" t="s">
        <v>13</v>
      </c>
      <c r="B1" s="1" t="s">
        <v>8</v>
      </c>
      <c r="C1" s="1" t="s">
        <v>11</v>
      </c>
      <c r="D1" s="1" t="s">
        <v>10</v>
      </c>
      <c r="E1" s="1" t="s">
        <v>9</v>
      </c>
      <c r="F1" s="1" t="s">
        <v>12</v>
      </c>
      <c r="G1" s="1" t="s">
        <v>7</v>
      </c>
      <c r="H1" s="1" t="s">
        <v>3</v>
      </c>
      <c r="I1" s="1" t="s">
        <v>2</v>
      </c>
      <c r="J1" s="1" t="s">
        <v>4</v>
      </c>
      <c r="K1" s="1" t="s">
        <v>5</v>
      </c>
      <c r="L1" s="1" t="s">
        <v>6</v>
      </c>
      <c r="M1" s="1" t="s">
        <v>28</v>
      </c>
      <c r="N1" s="1" t="s">
        <v>35</v>
      </c>
      <c r="O1" s="1" t="s">
        <v>18</v>
      </c>
      <c r="P1" s="1" t="s">
        <v>17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35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</row>
    <row r="2" spans="1:32">
      <c r="A2" t="s">
        <v>34</v>
      </c>
      <c r="B2">
        <v>1</v>
      </c>
      <c r="C2">
        <v>11</v>
      </c>
      <c r="D2">
        <v>17</v>
      </c>
      <c r="E2">
        <v>6</v>
      </c>
      <c r="F2">
        <v>9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P2">
        <v>4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</row>
    <row r="3" spans="1:32">
      <c r="A3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14</v>
      </c>
      <c r="H3">
        <v>20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P3">
        <v>0</v>
      </c>
      <c r="Q3">
        <v>3</v>
      </c>
      <c r="R3">
        <v>1</v>
      </c>
      <c r="S3">
        <v>1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</row>
    <row r="4" spans="1:32">
      <c r="A4">
        <v>3</v>
      </c>
      <c r="B4">
        <v>6</v>
      </c>
      <c r="C4">
        <v>0</v>
      </c>
      <c r="D4">
        <v>0</v>
      </c>
      <c r="E4">
        <v>6</v>
      </c>
      <c r="F4">
        <v>0</v>
      </c>
      <c r="G4">
        <v>0</v>
      </c>
      <c r="H4">
        <v>0</v>
      </c>
      <c r="I4">
        <v>7</v>
      </c>
      <c r="J4">
        <v>11</v>
      </c>
      <c r="K4">
        <v>6</v>
      </c>
      <c r="L4">
        <v>0</v>
      </c>
      <c r="M4">
        <v>0</v>
      </c>
      <c r="N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1:32">
      <c r="A5">
        <v>4</v>
      </c>
      <c r="B5">
        <v>2</v>
      </c>
      <c r="C5">
        <v>7</v>
      </c>
      <c r="D5">
        <v>5</v>
      </c>
      <c r="E5">
        <v>5</v>
      </c>
      <c r="F5">
        <v>0</v>
      </c>
      <c r="G5">
        <v>0</v>
      </c>
      <c r="H5">
        <v>0</v>
      </c>
      <c r="I5">
        <v>1</v>
      </c>
      <c r="J5">
        <v>1</v>
      </c>
      <c r="K5">
        <v>1</v>
      </c>
      <c r="L5">
        <v>0</v>
      </c>
      <c r="M5">
        <v>0</v>
      </c>
      <c r="N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</row>
    <row r="6" spans="1:32">
      <c r="A6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13</v>
      </c>
      <c r="I6">
        <v>3</v>
      </c>
      <c r="J6">
        <v>0</v>
      </c>
      <c r="K6">
        <v>6</v>
      </c>
      <c r="L6">
        <v>0</v>
      </c>
      <c r="M6">
        <v>0</v>
      </c>
      <c r="N6">
        <v>0</v>
      </c>
      <c r="P6">
        <v>0</v>
      </c>
      <c r="Q6">
        <v>3</v>
      </c>
      <c r="R6">
        <v>6</v>
      </c>
      <c r="S6">
        <v>0</v>
      </c>
      <c r="T6">
        <v>2</v>
      </c>
      <c r="U6">
        <v>0</v>
      </c>
      <c r="V6">
        <v>3</v>
      </c>
      <c r="W6">
        <v>3</v>
      </c>
      <c r="X6">
        <v>3</v>
      </c>
      <c r="Y6">
        <v>2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>
      <c r="A7">
        <v>6</v>
      </c>
      <c r="B7">
        <v>21</v>
      </c>
      <c r="C7">
        <v>22</v>
      </c>
      <c r="D7">
        <v>24</v>
      </c>
      <c r="E7">
        <v>17</v>
      </c>
      <c r="F7">
        <v>0</v>
      </c>
      <c r="G7">
        <v>0</v>
      </c>
      <c r="H7">
        <v>0</v>
      </c>
      <c r="I7">
        <v>18</v>
      </c>
      <c r="J7">
        <v>10</v>
      </c>
      <c r="K7">
        <v>0</v>
      </c>
      <c r="L7">
        <v>0</v>
      </c>
      <c r="M7">
        <v>0</v>
      </c>
      <c r="N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>
      <c r="A8">
        <v>7</v>
      </c>
      <c r="B8">
        <v>4</v>
      </c>
      <c r="C8">
        <v>3</v>
      </c>
      <c r="D8">
        <v>2</v>
      </c>
      <c r="E8">
        <v>2</v>
      </c>
      <c r="F8">
        <v>6</v>
      </c>
      <c r="G8">
        <v>9</v>
      </c>
      <c r="H8">
        <v>0</v>
      </c>
      <c r="I8">
        <v>2</v>
      </c>
      <c r="J8">
        <v>5</v>
      </c>
      <c r="K8">
        <v>9</v>
      </c>
      <c r="L8">
        <v>1</v>
      </c>
      <c r="M8">
        <v>0</v>
      </c>
      <c r="N8">
        <v>0</v>
      </c>
      <c r="P8">
        <v>3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2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>
      <c r="A9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3</v>
      </c>
      <c r="H9">
        <v>5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P9">
        <v>0</v>
      </c>
      <c r="Q9">
        <v>4</v>
      </c>
      <c r="R9">
        <v>0</v>
      </c>
      <c r="S9">
        <v>1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>
      <c r="A10">
        <v>9</v>
      </c>
      <c r="B10">
        <v>14</v>
      </c>
      <c r="C10">
        <v>7</v>
      </c>
      <c r="D10">
        <v>0</v>
      </c>
      <c r="E10">
        <v>0</v>
      </c>
      <c r="F10">
        <v>33</v>
      </c>
      <c r="G10">
        <v>1</v>
      </c>
      <c r="H10">
        <v>0</v>
      </c>
      <c r="I10">
        <v>2</v>
      </c>
      <c r="J10">
        <v>0</v>
      </c>
      <c r="K10">
        <v>1</v>
      </c>
      <c r="L10">
        <v>12</v>
      </c>
      <c r="M10">
        <v>9</v>
      </c>
      <c r="N10">
        <v>8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9</v>
      </c>
      <c r="AA10">
        <v>8</v>
      </c>
      <c r="AB10">
        <v>6</v>
      </c>
      <c r="AC10">
        <v>3</v>
      </c>
      <c r="AD10">
        <v>2</v>
      </c>
      <c r="AE10">
        <v>2</v>
      </c>
      <c r="AF10">
        <v>2</v>
      </c>
    </row>
    <row r="11" spans="1:32">
      <c r="A11" t="s">
        <v>14</v>
      </c>
      <c r="B11">
        <f>SUM(B2:B10)</f>
        <v>48</v>
      </c>
      <c r="C11">
        <f t="shared" ref="C11:L11" si="0">SUM(C2:C10)</f>
        <v>50</v>
      </c>
      <c r="D11">
        <f t="shared" si="0"/>
        <v>48</v>
      </c>
      <c r="E11">
        <f t="shared" si="0"/>
        <v>36</v>
      </c>
      <c r="F11">
        <f t="shared" si="0"/>
        <v>48</v>
      </c>
      <c r="G11">
        <f t="shared" si="0"/>
        <v>27</v>
      </c>
      <c r="H11">
        <f t="shared" si="0"/>
        <v>38</v>
      </c>
      <c r="I11">
        <f t="shared" si="0"/>
        <v>33</v>
      </c>
      <c r="J11">
        <f t="shared" si="0"/>
        <v>27</v>
      </c>
      <c r="K11">
        <f t="shared" si="0"/>
        <v>23</v>
      </c>
      <c r="L11">
        <f t="shared" si="0"/>
        <v>14</v>
      </c>
      <c r="M11">
        <f t="shared" ref="M11" si="1">SUM(M2:M10)</f>
        <v>9</v>
      </c>
      <c r="N11">
        <f t="shared" ref="N11" si="2">SUM(N2:N10)</f>
        <v>8</v>
      </c>
      <c r="P11">
        <f>SUM(P2:P10)</f>
        <v>7</v>
      </c>
      <c r="Q11">
        <f t="shared" ref="Q11:AF11" si="3">SUM(Q2:Q10)</f>
        <v>10</v>
      </c>
      <c r="R11">
        <f t="shared" si="3"/>
        <v>7</v>
      </c>
      <c r="S11">
        <f t="shared" si="3"/>
        <v>2</v>
      </c>
      <c r="T11">
        <f t="shared" si="3"/>
        <v>4</v>
      </c>
      <c r="U11">
        <f t="shared" si="3"/>
        <v>4</v>
      </c>
      <c r="V11">
        <f t="shared" si="3"/>
        <v>4</v>
      </c>
      <c r="W11">
        <f t="shared" si="3"/>
        <v>5</v>
      </c>
      <c r="X11">
        <f t="shared" si="3"/>
        <v>4</v>
      </c>
      <c r="Y11">
        <f t="shared" si="3"/>
        <v>2</v>
      </c>
      <c r="Z11">
        <f t="shared" si="3"/>
        <v>9</v>
      </c>
      <c r="AA11">
        <f t="shared" si="3"/>
        <v>8</v>
      </c>
      <c r="AB11">
        <f t="shared" si="3"/>
        <v>6</v>
      </c>
      <c r="AC11">
        <f t="shared" si="3"/>
        <v>3</v>
      </c>
      <c r="AD11">
        <f t="shared" si="3"/>
        <v>2</v>
      </c>
      <c r="AE11">
        <f t="shared" si="3"/>
        <v>2</v>
      </c>
      <c r="AF11">
        <f t="shared" si="3"/>
        <v>2</v>
      </c>
    </row>
    <row r="14" spans="1:32">
      <c r="B14" t="s">
        <v>16</v>
      </c>
    </row>
    <row r="18" spans="2:14">
      <c r="B18" s="1" t="s">
        <v>8</v>
      </c>
      <c r="C18" s="1" t="s">
        <v>11</v>
      </c>
      <c r="D18" s="1" t="s">
        <v>10</v>
      </c>
      <c r="E18" s="1" t="s">
        <v>9</v>
      </c>
      <c r="F18" s="1" t="s">
        <v>12</v>
      </c>
      <c r="G18" s="1" t="s">
        <v>7</v>
      </c>
      <c r="H18" s="1" t="s">
        <v>3</v>
      </c>
      <c r="I18" s="1" t="s">
        <v>2</v>
      </c>
      <c r="J18" s="1" t="s">
        <v>4</v>
      </c>
      <c r="K18" s="1" t="s">
        <v>5</v>
      </c>
      <c r="L18" s="1" t="s">
        <v>6</v>
      </c>
      <c r="M18" s="1" t="s">
        <v>28</v>
      </c>
      <c r="N18" s="1" t="s">
        <v>35</v>
      </c>
    </row>
    <row r="19" spans="2:14">
      <c r="B19">
        <f>B11</f>
        <v>48</v>
      </c>
      <c r="C19">
        <f t="shared" ref="C19:N19" si="4">C11</f>
        <v>50</v>
      </c>
      <c r="D19">
        <f t="shared" si="4"/>
        <v>48</v>
      </c>
      <c r="E19">
        <f t="shared" si="4"/>
        <v>36</v>
      </c>
      <c r="F19">
        <f t="shared" si="4"/>
        <v>48</v>
      </c>
      <c r="G19">
        <f t="shared" si="4"/>
        <v>27</v>
      </c>
      <c r="H19">
        <f t="shared" si="4"/>
        <v>38</v>
      </c>
      <c r="I19">
        <f t="shared" si="4"/>
        <v>33</v>
      </c>
      <c r="J19">
        <f t="shared" si="4"/>
        <v>27</v>
      </c>
      <c r="K19">
        <f t="shared" si="4"/>
        <v>23</v>
      </c>
      <c r="L19">
        <f t="shared" si="4"/>
        <v>14</v>
      </c>
      <c r="M19">
        <f t="shared" si="4"/>
        <v>9</v>
      </c>
      <c r="N19">
        <f t="shared" si="4"/>
        <v>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7" sqref="B7"/>
    </sheetView>
  </sheetViews>
  <sheetFormatPr baseColWidth="10" defaultRowHeight="15" x14ac:dyDescent="0"/>
  <cols>
    <col min="1" max="1" width="13.33203125" customWidth="1"/>
  </cols>
  <sheetData>
    <row r="1" spans="1:14">
      <c r="B1" s="1" t="s">
        <v>8</v>
      </c>
      <c r="C1" s="1" t="s">
        <v>11</v>
      </c>
      <c r="D1" s="1" t="s">
        <v>10</v>
      </c>
      <c r="E1" s="1" t="s">
        <v>9</v>
      </c>
      <c r="F1" s="1" t="s">
        <v>12</v>
      </c>
      <c r="G1" s="1" t="s">
        <v>7</v>
      </c>
      <c r="H1" s="1" t="s">
        <v>3</v>
      </c>
      <c r="I1" s="1" t="s">
        <v>2</v>
      </c>
      <c r="J1" s="1" t="s">
        <v>4</v>
      </c>
      <c r="K1" s="1" t="s">
        <v>5</v>
      </c>
      <c r="L1" s="1" t="s">
        <v>6</v>
      </c>
      <c r="M1" s="1" t="s">
        <v>28</v>
      </c>
      <c r="N1" s="1" t="s">
        <v>35</v>
      </c>
    </row>
    <row r="2" spans="1:14">
      <c r="A2" t="s">
        <v>36</v>
      </c>
      <c r="B2">
        <v>48</v>
      </c>
      <c r="C2">
        <v>50</v>
      </c>
      <c r="D2">
        <v>48</v>
      </c>
      <c r="E2">
        <v>36</v>
      </c>
      <c r="F2">
        <v>48</v>
      </c>
      <c r="G2">
        <v>27</v>
      </c>
      <c r="H2">
        <v>38</v>
      </c>
      <c r="I2">
        <v>33</v>
      </c>
      <c r="J2">
        <v>27</v>
      </c>
      <c r="K2">
        <v>23</v>
      </c>
      <c r="L2">
        <v>14</v>
      </c>
      <c r="M2">
        <v>9</v>
      </c>
      <c r="N2">
        <v>8</v>
      </c>
    </row>
    <row r="3" spans="1:14">
      <c r="A3" t="s">
        <v>37</v>
      </c>
      <c r="B3">
        <v>40</v>
      </c>
      <c r="C3">
        <v>40</v>
      </c>
      <c r="D3">
        <v>43</v>
      </c>
      <c r="E3">
        <v>24</v>
      </c>
      <c r="F3">
        <v>9</v>
      </c>
      <c r="G3">
        <v>13</v>
      </c>
      <c r="H3">
        <v>8</v>
      </c>
      <c r="I3">
        <v>5</v>
      </c>
      <c r="J3">
        <v>8</v>
      </c>
      <c r="K3">
        <v>9</v>
      </c>
      <c r="L3">
        <v>6</v>
      </c>
      <c r="M3">
        <v>44</v>
      </c>
      <c r="N3">
        <v>29</v>
      </c>
    </row>
    <row r="4" spans="1:14">
      <c r="A4" t="s">
        <v>38</v>
      </c>
      <c r="B4">
        <f>B2-B3</f>
        <v>8</v>
      </c>
      <c r="C4">
        <f t="shared" ref="C4:M4" si="0">C2-C3</f>
        <v>10</v>
      </c>
      <c r="D4">
        <f t="shared" si="0"/>
        <v>5</v>
      </c>
      <c r="E4">
        <f t="shared" si="0"/>
        <v>12</v>
      </c>
      <c r="F4">
        <f t="shared" si="0"/>
        <v>39</v>
      </c>
      <c r="G4">
        <f t="shared" si="0"/>
        <v>14</v>
      </c>
      <c r="H4">
        <f t="shared" si="0"/>
        <v>30</v>
      </c>
      <c r="I4">
        <f t="shared" si="0"/>
        <v>28</v>
      </c>
      <c r="J4">
        <f t="shared" si="0"/>
        <v>19</v>
      </c>
      <c r="K4">
        <f t="shared" si="0"/>
        <v>14</v>
      </c>
      <c r="L4">
        <f t="shared" si="0"/>
        <v>8</v>
      </c>
      <c r="M4">
        <f t="shared" si="0"/>
        <v>-35</v>
      </c>
      <c r="N4">
        <f>N2-N3</f>
        <v>-21</v>
      </c>
    </row>
    <row r="6" spans="1:14">
      <c r="A6" t="s">
        <v>39</v>
      </c>
      <c r="B6">
        <f>B2/SUM(B2:N2)</f>
        <v>0.11735941320293398</v>
      </c>
      <c r="C6">
        <f>C2/SUM(B2:N2)</f>
        <v>0.12224938875305623</v>
      </c>
      <c r="D6">
        <f>D2/SUM(B2:N2)</f>
        <v>0.11735941320293398</v>
      </c>
      <c r="E6">
        <f>E2/SUM(B2:N2)</f>
        <v>8.8019559902200492E-2</v>
      </c>
      <c r="F6">
        <f>F2/SUM(B2:N2)</f>
        <v>0.11735941320293398</v>
      </c>
      <c r="G6">
        <f>G2/SUM(B2:N2)</f>
        <v>6.6014669926650366E-2</v>
      </c>
      <c r="H6">
        <f>H2/SUM(B2:N2)</f>
        <v>9.2909535452322736E-2</v>
      </c>
      <c r="I6">
        <f>I2/SUM(B2:N2)</f>
        <v>8.0684596577017112E-2</v>
      </c>
      <c r="J6">
        <f>J2/SUM(B2:N2)</f>
        <v>6.6014669926650366E-2</v>
      </c>
      <c r="K6">
        <f>K2/SUM(B2:N2)</f>
        <v>5.623471882640587E-2</v>
      </c>
      <c r="L6">
        <f>L2/SUM(B2:N2)</f>
        <v>3.4229828850855744E-2</v>
      </c>
      <c r="M6">
        <f>M2/SUM(B2:N2)</f>
        <v>2.2004889975550123E-2</v>
      </c>
      <c r="N6">
        <f>N2/SUM(B2:N2)</f>
        <v>1.9559902200488997E-2</v>
      </c>
    </row>
    <row r="7" spans="1:14">
      <c r="A7" t="s">
        <v>40</v>
      </c>
      <c r="B7">
        <f>B3/SUM(B3:N3)</f>
        <v>0.14388489208633093</v>
      </c>
      <c r="C7">
        <f>C3/SUM(B3:N3)</f>
        <v>0.14388489208633093</v>
      </c>
      <c r="D7">
        <f>D3/SUM(B3:N3)</f>
        <v>0.15467625899280577</v>
      </c>
      <c r="E7">
        <f>E3/SUM(B3:N3)</f>
        <v>8.6330935251798566E-2</v>
      </c>
      <c r="F7">
        <f>F3/SUM(B3:N3)</f>
        <v>3.237410071942446E-2</v>
      </c>
      <c r="G7">
        <f>G3/SUM(B3:N3)</f>
        <v>4.6762589928057555E-2</v>
      </c>
      <c r="H7">
        <f>H3/SUM(B3:N3)</f>
        <v>2.8776978417266189E-2</v>
      </c>
      <c r="I7">
        <f>I3/SUM(B3:N3)</f>
        <v>1.7985611510791366E-2</v>
      </c>
      <c r="J7">
        <f>J3/SUM(B3:N3)</f>
        <v>2.8776978417266189E-2</v>
      </c>
      <c r="K7">
        <f>K3/SUM(B3:N3)</f>
        <v>3.237410071942446E-2</v>
      </c>
      <c r="L7">
        <f>L3/SUM(B3:N3)</f>
        <v>2.1582733812949641E-2</v>
      </c>
      <c r="M7">
        <f>M3/SUM(B3:N3)</f>
        <v>0.15827338129496402</v>
      </c>
      <c r="N7">
        <f>N3/SUM(B3:N3)</f>
        <v>0.10431654676258993</v>
      </c>
    </row>
    <row r="8" spans="1:14">
      <c r="A8" t="s">
        <v>38</v>
      </c>
      <c r="B8">
        <f>B6-B7</f>
        <v>-2.6525478883396944E-2</v>
      </c>
      <c r="C8">
        <f t="shared" ref="C8:N8" si="1">C6-C7</f>
        <v>-2.16355033332747E-2</v>
      </c>
      <c r="D8">
        <f t="shared" si="1"/>
        <v>-3.731684578987178E-2</v>
      </c>
      <c r="E8">
        <f t="shared" si="1"/>
        <v>1.6886246504019264E-3</v>
      </c>
      <c r="F8">
        <f t="shared" si="1"/>
        <v>8.4985312483509518E-2</v>
      </c>
      <c r="G8">
        <f t="shared" si="1"/>
        <v>1.9252079998592811E-2</v>
      </c>
      <c r="H8">
        <f t="shared" si="1"/>
        <v>6.4132557035056548E-2</v>
      </c>
      <c r="I8">
        <f t="shared" si="1"/>
        <v>6.2698985066225746E-2</v>
      </c>
      <c r="J8">
        <f t="shared" si="1"/>
        <v>3.7237691509384177E-2</v>
      </c>
      <c r="K8">
        <f t="shared" si="1"/>
        <v>2.386061810698141E-2</v>
      </c>
      <c r="L8">
        <f t="shared" si="1"/>
        <v>1.2647095037906102E-2</v>
      </c>
      <c r="M8">
        <f t="shared" si="1"/>
        <v>-0.1362684913194139</v>
      </c>
      <c r="N8">
        <f t="shared" si="1"/>
        <v>-8.4756644562100941E-2</v>
      </c>
    </row>
  </sheetData>
  <conditionalFormatting sqref="B8:N8">
    <cfRule type="cellIs" dxfId="5" priority="2" operator="lessThan">
      <formula>0</formula>
    </cfRule>
    <cfRule type="cellIs" dxfId="4" priority="1" operator="greaterThan">
      <formula>0</formula>
    </cfRule>
  </conditionalFormatting>
  <pageMargins left="0.75" right="0.75" top="1" bottom="1" header="0.5" footer="0.5"/>
  <pageSetup orientation="portrait" horizontalDpi="4294967292" verticalDpi="4294967292"/>
  <ignoredErrors>
    <ignoredError sqref="C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B8" sqref="B8"/>
    </sheetView>
  </sheetViews>
  <sheetFormatPr baseColWidth="10" defaultRowHeight="15" x14ac:dyDescent="0"/>
  <cols>
    <col min="1" max="1" width="13.33203125" customWidth="1"/>
  </cols>
  <sheetData>
    <row r="1" spans="1:14">
      <c r="B1" s="1" t="s">
        <v>8</v>
      </c>
      <c r="C1" s="1" t="s">
        <v>11</v>
      </c>
      <c r="D1" s="1" t="s">
        <v>10</v>
      </c>
      <c r="E1" s="1" t="s">
        <v>9</v>
      </c>
      <c r="F1" s="1" t="s">
        <v>12</v>
      </c>
      <c r="G1" s="1" t="s">
        <v>7</v>
      </c>
      <c r="H1" s="1" t="s">
        <v>3</v>
      </c>
      <c r="I1" s="1" t="s">
        <v>2</v>
      </c>
      <c r="J1" s="1" t="s">
        <v>4</v>
      </c>
      <c r="K1" s="1" t="s">
        <v>5</v>
      </c>
      <c r="L1" s="1" t="s">
        <v>6</v>
      </c>
      <c r="M1" s="1"/>
      <c r="N1" s="1"/>
    </row>
    <row r="2" spans="1:14">
      <c r="A2" t="s">
        <v>36</v>
      </c>
      <c r="B2">
        <v>48</v>
      </c>
      <c r="C2">
        <v>50</v>
      </c>
      <c r="D2">
        <v>48</v>
      </c>
      <c r="E2">
        <v>36</v>
      </c>
      <c r="F2">
        <v>48</v>
      </c>
      <c r="G2">
        <v>27</v>
      </c>
      <c r="H2">
        <v>38</v>
      </c>
      <c r="I2">
        <v>33</v>
      </c>
      <c r="J2">
        <v>27</v>
      </c>
      <c r="K2">
        <v>23</v>
      </c>
      <c r="L2">
        <v>14</v>
      </c>
    </row>
    <row r="3" spans="1:14">
      <c r="A3" t="s">
        <v>37</v>
      </c>
      <c r="B3">
        <v>40</v>
      </c>
      <c r="C3">
        <v>40</v>
      </c>
      <c r="D3">
        <v>43</v>
      </c>
      <c r="E3">
        <v>24</v>
      </c>
      <c r="F3">
        <v>9</v>
      </c>
      <c r="G3">
        <v>13</v>
      </c>
      <c r="H3">
        <v>8</v>
      </c>
      <c r="I3">
        <v>5</v>
      </c>
      <c r="J3">
        <v>8</v>
      </c>
      <c r="K3">
        <v>9</v>
      </c>
      <c r="L3">
        <v>6</v>
      </c>
    </row>
    <row r="4" spans="1:14">
      <c r="A4" t="s">
        <v>38</v>
      </c>
      <c r="B4">
        <f>B2-B3</f>
        <v>8</v>
      </c>
      <c r="C4">
        <f t="shared" ref="C4:M4" si="0">C2-C3</f>
        <v>10</v>
      </c>
      <c r="D4">
        <f t="shared" si="0"/>
        <v>5</v>
      </c>
      <c r="E4">
        <f t="shared" si="0"/>
        <v>12</v>
      </c>
      <c r="F4">
        <f t="shared" si="0"/>
        <v>39</v>
      </c>
      <c r="G4">
        <f t="shared" si="0"/>
        <v>14</v>
      </c>
      <c r="H4">
        <f t="shared" si="0"/>
        <v>30</v>
      </c>
      <c r="I4">
        <f t="shared" si="0"/>
        <v>28</v>
      </c>
      <c r="J4">
        <f t="shared" si="0"/>
        <v>19</v>
      </c>
      <c r="K4">
        <f t="shared" si="0"/>
        <v>14</v>
      </c>
      <c r="L4">
        <f t="shared" si="0"/>
        <v>8</v>
      </c>
    </row>
    <row r="6" spans="1:14">
      <c r="A6" t="s">
        <v>39</v>
      </c>
      <c r="B6">
        <f>B2/SUM(B2:N2)</f>
        <v>0.12244897959183673</v>
      </c>
      <c r="C6">
        <f>C2/SUM(B2:N2)</f>
        <v>0.12755102040816327</v>
      </c>
      <c r="D6">
        <f>D2/SUM(B2:N2)</f>
        <v>0.12244897959183673</v>
      </c>
      <c r="E6">
        <f>E2/SUM(B2:N2)</f>
        <v>9.1836734693877556E-2</v>
      </c>
      <c r="F6">
        <f>F2/SUM(B2:N2)</f>
        <v>0.12244897959183673</v>
      </c>
      <c r="G6">
        <f>G2/SUM(B2:N2)</f>
        <v>6.8877551020408156E-2</v>
      </c>
      <c r="H6">
        <f>H2/SUM(B2:N2)</f>
        <v>9.6938775510204078E-2</v>
      </c>
      <c r="I6">
        <f>I2/SUM(B2:N2)</f>
        <v>8.4183673469387751E-2</v>
      </c>
      <c r="J6">
        <f>J2/SUM(B2:N2)</f>
        <v>6.8877551020408156E-2</v>
      </c>
      <c r="K6">
        <f>K2/SUM(B2:N2)</f>
        <v>5.8673469387755105E-2</v>
      </c>
      <c r="L6">
        <f>L2/SUM(B2:N2)</f>
        <v>3.5714285714285712E-2</v>
      </c>
    </row>
    <row r="7" spans="1:14">
      <c r="A7" t="s">
        <v>40</v>
      </c>
      <c r="B7">
        <f>B3/SUM(B3:N3)</f>
        <v>0.1951219512195122</v>
      </c>
      <c r="C7">
        <f>C3/SUM(B3:N3)</f>
        <v>0.1951219512195122</v>
      </c>
      <c r="D7">
        <f>D3/SUM(B3:N3)</f>
        <v>0.2097560975609756</v>
      </c>
      <c r="E7">
        <f>E3/SUM(B3:N3)</f>
        <v>0.11707317073170732</v>
      </c>
      <c r="F7">
        <f>F3/SUM(B3:N3)</f>
        <v>4.3902439024390241E-2</v>
      </c>
      <c r="G7">
        <f>G3/SUM(B3:N3)</f>
        <v>6.3414634146341464E-2</v>
      </c>
      <c r="H7">
        <f>H3/SUM(B3:N3)</f>
        <v>3.9024390243902439E-2</v>
      </c>
      <c r="I7">
        <f>I3/SUM(B3:N3)</f>
        <v>2.4390243902439025E-2</v>
      </c>
      <c r="J7">
        <f>J3/SUM(B3:N3)</f>
        <v>3.9024390243902439E-2</v>
      </c>
      <c r="K7">
        <f>K3/SUM(B3:N3)</f>
        <v>4.3902439024390241E-2</v>
      </c>
      <c r="L7">
        <f>L3/SUM(B3:N3)</f>
        <v>2.9268292682926831E-2</v>
      </c>
    </row>
    <row r="8" spans="1:14">
      <c r="A8" t="s">
        <v>38</v>
      </c>
      <c r="B8">
        <f>B6-B7</f>
        <v>-7.267297162767547E-2</v>
      </c>
      <c r="C8">
        <f t="shared" ref="C8:N8" si="1">C6-C7</f>
        <v>-6.7570930811348934E-2</v>
      </c>
      <c r="D8">
        <f t="shared" si="1"/>
        <v>-8.730711796913887E-2</v>
      </c>
      <c r="E8">
        <f t="shared" si="1"/>
        <v>-2.5236436037829768E-2</v>
      </c>
      <c r="F8">
        <f t="shared" si="1"/>
        <v>7.8546540567446491E-2</v>
      </c>
      <c r="G8">
        <f t="shared" si="1"/>
        <v>5.4629168740666922E-3</v>
      </c>
      <c r="H8">
        <f t="shared" si="1"/>
        <v>5.7914385266301639E-2</v>
      </c>
      <c r="I8">
        <f t="shared" si="1"/>
        <v>5.9793429566948726E-2</v>
      </c>
      <c r="J8">
        <f t="shared" si="1"/>
        <v>2.9853160776505717E-2</v>
      </c>
      <c r="K8">
        <f t="shared" si="1"/>
        <v>1.4771030363364863E-2</v>
      </c>
      <c r="L8">
        <f t="shared" si="1"/>
        <v>6.4459930313588813E-3</v>
      </c>
    </row>
    <row r="12" spans="1:14">
      <c r="B12" s="1" t="s">
        <v>8</v>
      </c>
      <c r="C12" s="1" t="s">
        <v>11</v>
      </c>
      <c r="D12" s="1" t="s">
        <v>10</v>
      </c>
      <c r="E12" s="1" t="s">
        <v>9</v>
      </c>
      <c r="F12" s="1" t="s">
        <v>12</v>
      </c>
      <c r="G12" s="1" t="s">
        <v>7</v>
      </c>
      <c r="H12" s="1" t="s">
        <v>3</v>
      </c>
      <c r="I12" s="1" t="s">
        <v>2</v>
      </c>
      <c r="J12" s="1" t="s">
        <v>4</v>
      </c>
      <c r="K12" s="1" t="s">
        <v>5</v>
      </c>
      <c r="L12" s="1" t="s">
        <v>6</v>
      </c>
    </row>
    <row r="13" spans="1:14">
      <c r="B13">
        <f>B8</f>
        <v>-7.267297162767547E-2</v>
      </c>
      <c r="C13">
        <f>C8</f>
        <v>-6.7570930811348934E-2</v>
      </c>
      <c r="D13">
        <f>D8</f>
        <v>-8.730711796913887E-2</v>
      </c>
      <c r="E13">
        <f t="shared" ref="E13:L13" si="2">E8</f>
        <v>-2.5236436037829768E-2</v>
      </c>
      <c r="F13">
        <f t="shared" si="2"/>
        <v>7.8546540567446491E-2</v>
      </c>
      <c r="G13">
        <f t="shared" si="2"/>
        <v>5.4629168740666922E-3</v>
      </c>
      <c r="H13">
        <f t="shared" si="2"/>
        <v>5.7914385266301639E-2</v>
      </c>
      <c r="I13">
        <f t="shared" si="2"/>
        <v>5.9793429566948726E-2</v>
      </c>
      <c r="J13">
        <f t="shared" si="2"/>
        <v>2.9853160776505717E-2</v>
      </c>
      <c r="K13">
        <f t="shared" si="2"/>
        <v>1.4771030363364863E-2</v>
      </c>
      <c r="L13">
        <f t="shared" si="2"/>
        <v>6.4459930313588813E-3</v>
      </c>
    </row>
  </sheetData>
  <conditionalFormatting sqref="B8:N8">
    <cfRule type="cellIs" dxfId="3" priority="1" operator="greaterThan">
      <formula>0</formula>
    </cfRule>
    <cfRule type="cellIs" dxfId="2" priority="2" operator="lessThan">
      <formula>0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names</vt:lpstr>
      <vt:lpstr>words</vt:lpstr>
      <vt:lpstr>names 2</vt:lpstr>
      <vt:lpstr>names 3</vt:lpstr>
      <vt:lpstr>names 4</vt:lpstr>
      <vt:lpstr>names 5</vt:lpstr>
    </vt:vector>
  </TitlesOfParts>
  <Company>SCDS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Scott</dc:creator>
  <cp:lastModifiedBy>Mac Scott</cp:lastModifiedBy>
  <dcterms:created xsi:type="dcterms:W3CDTF">2021-02-16T20:24:07Z</dcterms:created>
  <dcterms:modified xsi:type="dcterms:W3CDTF">2021-02-18T03:57:30Z</dcterms:modified>
</cp:coreProperties>
</file>